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Youth-ACT-RFP_090523\"/>
    </mc:Choice>
  </mc:AlternateContent>
  <xr:revisionPtr revIDLastSave="0" documentId="13_ncr:1_{F33FA2BC-DBE6-40C6-A960-E8B43B20F96E}" xr6:coauthVersionLast="47" xr6:coauthVersionMax="47" xr10:uidLastSave="{00000000-0000-0000-0000-000000000000}"/>
  <bookViews>
    <workbookView xWindow="768" yWindow="768" windowWidth="17280" windowHeight="8916" xr2:uid="{00000000-000D-0000-FFFF-FFFF00000000}"/>
  </bookViews>
  <sheets>
    <sheet name="Budget Submission 48 Downst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B64" i="1" s="1"/>
  <c r="G60" i="1"/>
  <c r="G32" i="1"/>
  <c r="G62" i="1"/>
  <c r="F64" i="1"/>
  <c r="E64" i="1"/>
  <c r="D64" i="1"/>
  <c r="C64" i="1"/>
  <c r="G61" i="1"/>
  <c r="G59" i="1"/>
  <c r="G21" i="1"/>
  <c r="G17" i="1"/>
  <c r="D47" i="1"/>
  <c r="G26" i="1"/>
  <c r="G25" i="1"/>
  <c r="G24" i="1"/>
  <c r="G23" i="1"/>
  <c r="G31" i="1"/>
  <c r="G30" i="1"/>
  <c r="G29" i="1"/>
  <c r="G28" i="1"/>
  <c r="G27" i="1"/>
  <c r="G22" i="1"/>
  <c r="G20" i="1"/>
  <c r="G19" i="1"/>
  <c r="G18" i="1"/>
  <c r="P46" i="1"/>
  <c r="P45" i="1"/>
  <c r="P44" i="1"/>
  <c r="P43" i="1"/>
  <c r="M46" i="1"/>
  <c r="M45" i="1"/>
  <c r="M44" i="1"/>
  <c r="M43" i="1"/>
  <c r="J47" i="1"/>
  <c r="J46" i="1"/>
  <c r="J45" i="1"/>
  <c r="J44" i="1"/>
  <c r="J43" i="1"/>
  <c r="J48" i="1"/>
  <c r="J49" i="1"/>
  <c r="G46" i="1"/>
  <c r="G45" i="1"/>
  <c r="G44" i="1"/>
  <c r="G43" i="1"/>
  <c r="D46" i="1"/>
  <c r="D45" i="1"/>
  <c r="D44" i="1"/>
  <c r="D43" i="1"/>
  <c r="D54" i="1"/>
  <c r="D53" i="1"/>
  <c r="D52" i="1"/>
  <c r="D51" i="1"/>
  <c r="D50" i="1"/>
  <c r="D49" i="1"/>
  <c r="D48" i="1"/>
  <c r="D42" i="1"/>
  <c r="G54" i="1"/>
  <c r="G53" i="1"/>
  <c r="G52" i="1"/>
  <c r="G51" i="1"/>
  <c r="G50" i="1"/>
  <c r="G49" i="1"/>
  <c r="G48" i="1"/>
  <c r="G47" i="1"/>
  <c r="G42" i="1"/>
  <c r="J54" i="1"/>
  <c r="J53" i="1"/>
  <c r="J52" i="1"/>
  <c r="J51" i="1"/>
  <c r="J50" i="1"/>
  <c r="J42" i="1"/>
  <c r="M54" i="1"/>
  <c r="M53" i="1"/>
  <c r="M52" i="1"/>
  <c r="M51" i="1"/>
  <c r="M50" i="1"/>
  <c r="M49" i="1"/>
  <c r="M48" i="1"/>
  <c r="M47" i="1"/>
  <c r="M42" i="1"/>
  <c r="P54" i="1"/>
  <c r="P53" i="1"/>
  <c r="P52" i="1"/>
  <c r="P51" i="1"/>
  <c r="P50" i="1"/>
  <c r="P49" i="1"/>
  <c r="P48" i="1"/>
  <c r="P47" i="1"/>
  <c r="P42" i="1"/>
  <c r="D55" i="1" l="1"/>
  <c r="B13" i="1" s="1"/>
  <c r="J55" i="1"/>
  <c r="D13" i="1" s="1"/>
  <c r="D14" i="1" s="1"/>
  <c r="D34" i="1" s="1"/>
  <c r="M55" i="1"/>
  <c r="E13" i="1" s="1"/>
  <c r="P55" i="1"/>
  <c r="F13" i="1" s="1"/>
  <c r="F14" i="1" s="1"/>
  <c r="F34" i="1" s="1"/>
  <c r="G55" i="1"/>
  <c r="C13" i="1" s="1"/>
  <c r="C14" i="1" s="1"/>
  <c r="C34" i="1" s="1"/>
  <c r="B14" i="1"/>
  <c r="B34" i="1" s="1"/>
  <c r="G13" i="1"/>
  <c r="E14" i="1"/>
  <c r="G64" i="1"/>
  <c r="E34" i="1" l="1"/>
  <c r="G14" i="1"/>
  <c r="G34" i="1" s="1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<sst xmlns="http://schemas.openxmlformats.org/spreadsheetml/2006/main" count="64" uniqueCount="42">
  <si>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</si>
  <si>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</si>
  <si>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</si>
  <si>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</si>
  <si>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</si>
  <si>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</si>
  <si>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</si>
  <si>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</si>
  <si>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</si>
  <si>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</si>
  <si>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</si>
  <si>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</si>
  <si>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</si>
  <si>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</si>
  <si>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</si>
  <si>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</si>
  <si>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</si>
  <si>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</si>
  <si>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</si>
  <si>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</si>
  <si>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</si>
  <si>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</si>
  <si>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</si>
  <si>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</si>
  <si>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</si>
  <si>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</si>
  <si>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</si>
  <si>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</si>
  <si>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</si>
  <si>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</si>
  <si>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</si>
  <si>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</si>
  <si>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</si>
  <si>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</si>
  <si>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</si>
  <si>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</si>
  <si>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</si>
  <si>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</si>
  <si>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</si>
  <si>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</si>
  <si>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 xml:space="preserve">Approved Adult ACT Model - 48 Slot Downstate Team </t>
  </si>
  <si>
    <t>APPENDIX B - YOUTH 48 Slot Downstate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</si>
</sst>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0</xdr:rowOff>
    </xdr:from>
    <xdr:to>
      <xdr:col>4</xdr:col>
      <xdr:colOff>978734</xdr:colOff>
      <xdr:row>4</xdr:row>
      <xdr:rowOff>29259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C1FBCD40-7721-4B20-8291-29CB8E6CF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3169484" cy="76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workbookViewId="0">
      <selection activeCell="B13" sqref="B13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1" spans="1:11" x14ac:dyDescent="0.25">
      <c r="C1" s="1"/>
    </row>
    <row r="5" spans="1:11" x14ac:dyDescent="0.25">
      <c r="C5" t="s">
        <v>41</v>
      </c>
    </row>
    <row r="7" spans="1:11" s="1" customFormat="1" x14ac:dyDescent="0.25">
      <c r="A7" s="1" t="s">
        <v>0</v>
      </c>
      <c r="B7" s="26" t="s">
        <v>19</v>
      </c>
    </row>
    <row r="8" spans="1:11" s="1" customFormat="1" x14ac:dyDescent="0.25">
      <c r="B8" s="8"/>
    </row>
    <row r="9" spans="1:11" ht="21" x14ac:dyDescent="0.4">
      <c r="A9" s="10" t="s">
        <v>22</v>
      </c>
      <c r="K9" s="2"/>
    </row>
    <row r="10" spans="1:11" ht="21" x14ac:dyDescent="0.4">
      <c r="A10" s="12"/>
      <c r="B10" s="47" t="s">
        <v>2</v>
      </c>
      <c r="C10" s="47" t="s">
        <v>3</v>
      </c>
      <c r="D10" s="47" t="s">
        <v>4</v>
      </c>
      <c r="E10" s="47" t="s">
        <v>5</v>
      </c>
      <c r="F10" s="47" t="s">
        <v>6</v>
      </c>
      <c r="G10" s="49" t="s">
        <v>7</v>
      </c>
      <c r="K10" s="2"/>
    </row>
    <row r="11" spans="1:11" x14ac:dyDescent="0.25">
      <c r="A11" s="14" t="s">
        <v>1</v>
      </c>
      <c r="B11" s="15"/>
      <c r="C11" s="15"/>
      <c r="D11" s="15"/>
      <c r="E11" s="15"/>
      <c r="F11" s="15"/>
      <c r="G11" s="28"/>
      <c r="K11" s="2"/>
    </row>
    <row r="12" spans="1:11" x14ac:dyDescent="0.25">
      <c r="A12" s="9" t="s">
        <v>21</v>
      </c>
      <c r="B12" s="13"/>
      <c r="C12" s="13"/>
      <c r="D12" s="13"/>
      <c r="E12" s="13"/>
      <c r="F12" s="13"/>
      <c r="G12" s="29"/>
      <c r="K12" s="2"/>
    </row>
    <row r="13" spans="1:11" x14ac:dyDescent="0.25">
      <c r="A13" s="18" t="s">
        <v>8</v>
      </c>
      <c r="B13" s="21">
        <f>D55</f>
        <v>0</v>
      </c>
      <c r="C13" s="21">
        <f>G55</f>
        <v>0</v>
      </c>
      <c r="D13" s="21">
        <f>J55</f>
        <v>0</v>
      </c>
      <c r="E13" s="21">
        <f>M55</f>
        <v>0</v>
      </c>
      <c r="F13" s="21">
        <f>P55</f>
        <v>0</v>
      </c>
      <c r="G13" s="30">
        <f t="shared" ref="G13:G32" si="0">SUM(B13:F13)</f>
        <v>0</v>
      </c>
      <c r="K13" s="2"/>
    </row>
    <row r="14" spans="1:11" x14ac:dyDescent="0.25">
      <c r="A14" s="18" t="s">
        <v>9</v>
      </c>
      <c r="B14" s="4">
        <f>ROUNDUP($B$15*B13,0)</f>
        <v>0</v>
      </c>
      <c r="C14" s="4">
        <f>ROUNDUP($C$15*C13,0)</f>
        <v>0</v>
      </c>
      <c r="D14" s="4">
        <f>ROUNDUP($D$15*D13,0)</f>
        <v>0</v>
      </c>
      <c r="E14" s="4">
        <f>ROUNDUP($E$15*E13,0)</f>
        <v>0</v>
      </c>
      <c r="F14" s="4">
        <f>ROUNDUP($F$15*F13,0)</f>
        <v>0</v>
      </c>
      <c r="G14" s="30">
        <f t="shared" si="0"/>
        <v>0</v>
      </c>
      <c r="K14" s="2"/>
    </row>
    <row r="15" spans="1:11" x14ac:dyDescent="0.25">
      <c r="A15" s="11" t="s">
        <v>27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1"/>
      <c r="H15" t="s">
        <v>37</v>
      </c>
      <c r="K15" s="2"/>
    </row>
    <row r="16" spans="1:11" x14ac:dyDescent="0.25">
      <c r="A16" s="16" t="s">
        <v>11</v>
      </c>
      <c r="B16" s="19"/>
      <c r="C16" s="19"/>
      <c r="D16" s="19"/>
      <c r="E16" s="17"/>
      <c r="F16" s="17"/>
      <c r="G16" s="32" t="s">
        <v>10</v>
      </c>
    </row>
    <row r="17" spans="1:13" x14ac:dyDescent="0.25">
      <c r="A17" s="18" t="s">
        <v>12</v>
      </c>
      <c r="B17" s="23"/>
      <c r="C17" s="23"/>
      <c r="D17" s="23"/>
      <c r="E17" s="23"/>
      <c r="F17" s="23"/>
      <c r="G17" s="30">
        <f>SUM(B17:F17)</f>
        <v>0</v>
      </c>
      <c r="H17" s="2"/>
      <c r="I17" s="2"/>
      <c r="J17" s="2"/>
      <c r="K17" s="2"/>
      <c r="L17" s="2"/>
      <c r="M17" s="2"/>
    </row>
    <row r="18" spans="1:13" x14ac:dyDescent="0.25">
      <c r="A18" s="18" t="s">
        <v>13</v>
      </c>
      <c r="B18" s="23"/>
      <c r="C18" s="23"/>
      <c r="D18" s="23"/>
      <c r="E18" s="23"/>
      <c r="F18" s="23"/>
      <c r="G18" s="30">
        <f t="shared" si="0"/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14</v>
      </c>
      <c r="B19" s="23"/>
      <c r="C19" s="23"/>
      <c r="D19" s="23"/>
      <c r="E19" s="23"/>
      <c r="F19" s="23"/>
      <c r="G19" s="30">
        <f t="shared" si="0"/>
        <v>0</v>
      </c>
    </row>
    <row r="20" spans="1:13" x14ac:dyDescent="0.25">
      <c r="A20" s="18" t="s">
        <v>15</v>
      </c>
      <c r="B20" s="23"/>
      <c r="C20" s="23"/>
      <c r="D20" s="23"/>
      <c r="E20" s="23"/>
      <c r="F20" s="23"/>
      <c r="G20" s="30">
        <f t="shared" si="0"/>
        <v>0</v>
      </c>
      <c r="H20" s="2"/>
      <c r="I20" s="2"/>
      <c r="J20" s="2"/>
      <c r="K20" s="2"/>
      <c r="L20" s="2"/>
    </row>
    <row r="21" spans="1:13" x14ac:dyDescent="0.25">
      <c r="A21" s="18" t="s">
        <v>29</v>
      </c>
      <c r="B21" s="23"/>
      <c r="C21" s="23"/>
      <c r="D21" s="23"/>
      <c r="E21" s="23"/>
      <c r="F21" s="23"/>
      <c r="G21" s="30">
        <f>SUM(B21:F21)</f>
        <v>0</v>
      </c>
      <c r="H21" s="2"/>
      <c r="I21" s="2"/>
      <c r="J21" s="2"/>
      <c r="K21" s="2"/>
      <c r="L21" s="2"/>
    </row>
    <row r="22" spans="1:13" x14ac:dyDescent="0.25">
      <c r="A22" s="18" t="s">
        <v>16</v>
      </c>
      <c r="B22" s="23"/>
      <c r="C22" s="23"/>
      <c r="D22" s="23"/>
      <c r="E22" s="23"/>
      <c r="F22" s="23"/>
      <c r="G22" s="30">
        <f t="shared" si="0"/>
        <v>0</v>
      </c>
      <c r="H22" s="2"/>
      <c r="I22" s="2"/>
      <c r="J22" s="2"/>
      <c r="K22" s="2"/>
      <c r="L22" s="2"/>
    </row>
    <row r="23" spans="1:13" x14ac:dyDescent="0.25">
      <c r="A23" s="34"/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5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24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16" t="s">
        <v>17</v>
      </c>
      <c r="B32" s="27"/>
      <c r="C32" s="27"/>
      <c r="D32" s="27"/>
      <c r="E32" s="27"/>
      <c r="F32" s="27"/>
      <c r="G32" s="32">
        <f t="shared" si="0"/>
        <v>0</v>
      </c>
      <c r="H32" s="2"/>
      <c r="I32" s="2"/>
      <c r="J32" s="2"/>
      <c r="K32" s="2"/>
      <c r="L32" s="2"/>
    </row>
    <row r="33" spans="1:16" x14ac:dyDescent="0.25">
      <c r="A33" s="36"/>
      <c r="B33" s="37"/>
      <c r="C33" s="37"/>
      <c r="D33" s="37"/>
      <c r="E33" s="37"/>
      <c r="F33" s="37"/>
      <c r="G33" s="38"/>
      <c r="H33" s="2"/>
      <c r="I33" s="2"/>
      <c r="J33" s="2"/>
      <c r="K33" s="2"/>
      <c r="L33" s="2"/>
    </row>
    <row r="34" spans="1:16" x14ac:dyDescent="0.25">
      <c r="A34" s="14" t="s">
        <v>18</v>
      </c>
      <c r="B34" s="17">
        <f t="shared" ref="B34:G34" si="1">SUM(B13:B33)</f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2"/>
      <c r="I34" s="2"/>
      <c r="J34" s="2"/>
      <c r="K34" s="2"/>
      <c r="L34" s="2"/>
    </row>
    <row r="35" spans="1:16" x14ac:dyDescent="0.25">
      <c r="A35" s="40"/>
      <c r="B35" s="41"/>
      <c r="C35" s="41"/>
      <c r="D35" s="41"/>
      <c r="E35" s="41"/>
      <c r="F35" s="41"/>
      <c r="G35" s="42"/>
    </row>
    <row r="36" spans="1:16" x14ac:dyDescent="0.25">
      <c r="A36" s="40"/>
      <c r="B36" s="41"/>
      <c r="C36" s="41"/>
      <c r="D36" s="41"/>
      <c r="E36" s="41"/>
      <c r="F36" s="41"/>
      <c r="G36" s="42"/>
    </row>
    <row r="38" spans="1:16" ht="21" x14ac:dyDescent="0.4">
      <c r="A38" s="10" t="s">
        <v>23</v>
      </c>
    </row>
    <row r="39" spans="1:16" ht="15.6" x14ac:dyDescent="0.3">
      <c r="A39" s="7" t="s">
        <v>28</v>
      </c>
    </row>
    <row r="40" spans="1:16" x14ac:dyDescent="0.25">
      <c r="A40" s="3" t="s">
        <v>10</v>
      </c>
      <c r="B40" s="54" t="s">
        <v>2</v>
      </c>
      <c r="C40" s="54"/>
      <c r="D40" s="54"/>
      <c r="E40" s="54" t="s">
        <v>3</v>
      </c>
      <c r="F40" s="54"/>
      <c r="G40" s="54"/>
      <c r="H40" s="54" t="s">
        <v>4</v>
      </c>
      <c r="I40" s="54"/>
      <c r="J40" s="54"/>
      <c r="K40" s="54" t="s">
        <v>5</v>
      </c>
      <c r="L40" s="54"/>
      <c r="M40" s="54"/>
      <c r="N40" s="54" t="s">
        <v>6</v>
      </c>
      <c r="O40" s="54"/>
      <c r="P40" s="54"/>
    </row>
    <row r="41" spans="1:16" ht="38.4" x14ac:dyDescent="0.25">
      <c r="A41" s="3" t="s">
        <v>24</v>
      </c>
      <c r="B41" s="5" t="s">
        <v>20</v>
      </c>
      <c r="C41" s="5" t="s">
        <v>26</v>
      </c>
      <c r="D41" s="5" t="s">
        <v>25</v>
      </c>
      <c r="E41" s="5" t="s">
        <v>20</v>
      </c>
      <c r="F41" s="5" t="s">
        <v>26</v>
      </c>
      <c r="G41" s="5" t="s">
        <v>25</v>
      </c>
      <c r="H41" s="5" t="s">
        <v>20</v>
      </c>
      <c r="I41" s="5" t="s">
        <v>26</v>
      </c>
      <c r="J41" s="5" t="s">
        <v>25</v>
      </c>
      <c r="K41" s="5" t="s">
        <v>20</v>
      </c>
      <c r="L41" s="5" t="s">
        <v>26</v>
      </c>
      <c r="M41" s="5" t="s">
        <v>25</v>
      </c>
      <c r="N41" s="5" t="s">
        <v>20</v>
      </c>
      <c r="O41" s="5" t="s">
        <v>26</v>
      </c>
      <c r="P41" s="5" t="s">
        <v>25</v>
      </c>
    </row>
    <row r="42" spans="1:16" x14ac:dyDescent="0.25">
      <c r="A42" s="24"/>
      <c r="B42" s="22"/>
      <c r="C42" s="20"/>
      <c r="D42" s="6">
        <f t="shared" ref="D42:D54" si="2">ROUNDUP(C42*B42,2)</f>
        <v>0</v>
      </c>
      <c r="E42" s="25"/>
      <c r="F42" s="20"/>
      <c r="G42" s="6">
        <f t="shared" ref="G42:G54" si="3">ROUNDUP(F42*E42,2)</f>
        <v>0</v>
      </c>
      <c r="H42" s="25"/>
      <c r="I42" s="20"/>
      <c r="J42" s="6">
        <f>ROUNDUP(I42*H42,2)</f>
        <v>0</v>
      </c>
      <c r="K42" s="25"/>
      <c r="L42" s="20"/>
      <c r="M42" s="6">
        <f t="shared" ref="M42:M54" si="4">ROUNDUP(L42*K42,2)</f>
        <v>0</v>
      </c>
      <c r="N42" s="25"/>
      <c r="O42" s="20"/>
      <c r="P42" s="6">
        <f t="shared" ref="P42:P54" si="5">ROUNDUP(O42*N42,2)</f>
        <v>0</v>
      </c>
    </row>
    <row r="43" spans="1:16" x14ac:dyDescent="0.25">
      <c r="A43" s="24"/>
      <c r="B43" s="22"/>
      <c r="C43" s="20"/>
      <c r="D43" s="6">
        <f t="shared" si="2"/>
        <v>0</v>
      </c>
      <c r="E43" s="25"/>
      <c r="F43" s="20"/>
      <c r="G43" s="6">
        <f t="shared" si="3"/>
        <v>0</v>
      </c>
      <c r="H43" s="25"/>
      <c r="I43" s="20"/>
      <c r="J43" s="6">
        <f t="shared" ref="J43:J47" si="6">ROUNDUP(I43*H43,2)</f>
        <v>0</v>
      </c>
      <c r="K43" s="25"/>
      <c r="L43" s="20"/>
      <c r="M43" s="6">
        <f>ROUNDUP(L43*K43,2)</f>
        <v>0</v>
      </c>
      <c r="N43" s="25"/>
      <c r="O43" s="20"/>
      <c r="P43" s="6">
        <f t="shared" si="5"/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si="6"/>
        <v>0</v>
      </c>
      <c r="K44" s="25"/>
      <c r="L44" s="20"/>
      <c r="M44" s="6">
        <f t="shared" si="4"/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ref="J48:J54" si="7">ROUNDUP(I48*H48,2)</f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7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7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7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7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7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7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t="s">
        <v>7</v>
      </c>
      <c r="D55" s="6">
        <f>SUM(D42:D54)</f>
        <v>0</v>
      </c>
      <c r="G55" s="6">
        <f>SUM(G42:G54)</f>
        <v>0</v>
      </c>
      <c r="J55" s="6">
        <f>SUM(J42:J54)</f>
        <v>0</v>
      </c>
      <c r="M55" s="6">
        <f>SUM(M42:M54)</f>
        <v>0</v>
      </c>
      <c r="P55" s="6">
        <f>SUM(P42:P54)</f>
        <v>0</v>
      </c>
    </row>
    <row r="57" spans="1:16" x14ac:dyDescent="0.25">
      <c r="A57" s="16" t="s">
        <v>40</v>
      </c>
      <c r="B57" s="27"/>
      <c r="C57" s="27"/>
      <c r="D57" s="27"/>
      <c r="E57" s="27"/>
      <c r="F57" s="27"/>
      <c r="G57" s="44"/>
    </row>
    <row r="58" spans="1:16" x14ac:dyDescent="0.25">
      <c r="A58" s="16"/>
      <c r="B58" s="45" t="s">
        <v>34</v>
      </c>
      <c r="C58" s="45" t="s">
        <v>35</v>
      </c>
      <c r="D58" s="45" t="s">
        <v>36</v>
      </c>
      <c r="E58" s="45" t="s">
        <v>5</v>
      </c>
      <c r="F58" s="45" t="s">
        <v>6</v>
      </c>
      <c r="G58" s="46" t="s">
        <v>7</v>
      </c>
    </row>
    <row r="59" spans="1:16" x14ac:dyDescent="0.25">
      <c r="A59" s="52" t="s">
        <v>39</v>
      </c>
      <c r="B59" s="53">
        <v>550197.36178720708</v>
      </c>
      <c r="C59" s="53">
        <v>550197.36178720708</v>
      </c>
      <c r="D59" s="53">
        <v>550197.36178720708</v>
      </c>
      <c r="E59" s="53">
        <v>550197.36178720708</v>
      </c>
      <c r="F59" s="53">
        <v>550197.36178720708</v>
      </c>
      <c r="G59" s="53">
        <f>SUM(B59:F59)</f>
        <v>2750986.8089360353</v>
      </c>
    </row>
    <row r="60" spans="1:16" x14ac:dyDescent="0.25">
      <c r="A60" s="52" t="s">
        <v>30</v>
      </c>
      <c r="B60" s="53">
        <v>544283</v>
      </c>
      <c r="C60" s="53">
        <v>544283</v>
      </c>
      <c r="D60" s="53">
        <v>544283</v>
      </c>
      <c r="E60" s="53">
        <v>544283</v>
      </c>
      <c r="F60" s="53">
        <v>544283</v>
      </c>
      <c r="G60" s="53">
        <f>SUM(B60:F60)</f>
        <v>2721415</v>
      </c>
    </row>
    <row r="61" spans="1:16" x14ac:dyDescent="0.25">
      <c r="A61" s="52" t="s">
        <v>31</v>
      </c>
      <c r="B61" s="53">
        <f>24771</f>
        <v>24771</v>
      </c>
      <c r="C61" s="53">
        <v>24771</v>
      </c>
      <c r="D61" s="53">
        <v>24771</v>
      </c>
      <c r="E61" s="53">
        <v>24771</v>
      </c>
      <c r="F61" s="53">
        <v>24771</v>
      </c>
      <c r="G61" s="53">
        <f>SUM(B61:F61)</f>
        <v>123855</v>
      </c>
    </row>
    <row r="62" spans="1:16" x14ac:dyDescent="0.25">
      <c r="A62" s="52" t="s">
        <v>33</v>
      </c>
      <c r="B62" s="53">
        <v>450000</v>
      </c>
      <c r="C62" s="53">
        <v>0</v>
      </c>
      <c r="D62" s="53">
        <v>0</v>
      </c>
      <c r="E62" s="53">
        <v>0</v>
      </c>
      <c r="F62" s="53">
        <v>0</v>
      </c>
      <c r="G62" s="53">
        <f>SUM(B62:F62)</f>
        <v>450000</v>
      </c>
    </row>
    <row r="63" spans="1:16" x14ac:dyDescent="0.25">
      <c r="A63" s="39"/>
      <c r="B63" s="50"/>
      <c r="C63" s="43"/>
      <c r="D63" s="43"/>
      <c r="E63" s="43"/>
      <c r="F63" s="43"/>
      <c r="G63" s="43"/>
    </row>
    <row r="64" spans="1:16" x14ac:dyDescent="0.25">
      <c r="A64" s="14" t="s">
        <v>32</v>
      </c>
      <c r="B64" s="48">
        <f>B59+B60+B61+B62</f>
        <v>1569251.361787207</v>
      </c>
      <c r="C64" s="48">
        <f t="shared" ref="C64:F64" si="8">C59+C60+C61</f>
        <v>1119251.361787207</v>
      </c>
      <c r="D64" s="48">
        <f t="shared" si="8"/>
        <v>1119251.361787207</v>
      </c>
      <c r="E64" s="48">
        <f t="shared" si="8"/>
        <v>1119251.361787207</v>
      </c>
      <c r="F64" s="48">
        <f t="shared" si="8"/>
        <v>1119251.361787207</v>
      </c>
      <c r="G64" s="48">
        <f>G59+G60+G61+G62</f>
        <v>6046256.8089360353</v>
      </c>
    </row>
    <row r="67" spans="1:3" x14ac:dyDescent="0.25">
      <c r="A67" t="s">
        <v>38</v>
      </c>
    </row>
    <row r="73" spans="1:3" x14ac:dyDescent="0.25">
      <c r="C73" s="51"/>
    </row>
  </sheetData>
  <sheetProtection algorithmName="SHA-512" hashValue="BpVnk202W2Yt9cVkp3PfFqvuXluf8mrbly6vapsFSfSGx/Y7xcyYjN/u0bZQCfnqRC1oNBiB69KxBc96PNkOkw==" saltValue="ZNw4vtnCG5hf+xxeAR8JSw==" spinCount="100000" sheet="1" formatCells="0" selectLockedCells="1"/>
  <mergeCells count="5">
    <mergeCell ref="B40:D40"/>
    <mergeCell ref="E40:G40"/>
    <mergeCell ref="H40:J40"/>
    <mergeCell ref="K40:M40"/>
    <mergeCell ref="N40:P40"/>
  </mergeCells>
  <pageMargins left="0.7" right="0.7" top="0.75" bottom="0.75" header="0.3" footer="0.3"/>
  <pageSetup orientation="portrait" cellComments="asDisplayed" r:id="rId1"/>
  <ignoredErrors>
    <ignoredError sqref="B13 C13: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48 Downstate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9/6/2023</dc:title>
  <dc:creator>Maxine Goldberg</dc:creator>
  <cp:lastModifiedBy>Luddy, Emily (OMH)</cp:lastModifiedBy>
  <dcterms:created xsi:type="dcterms:W3CDTF">2015-05-20T15:28:03Z</dcterms:created>
  <dcterms:modified xsi:type="dcterms:W3CDTF">2023-09-06T17:52:44Z</dcterms:modified>
</cp:coreProperties>
</file>